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60" windowWidth="15480" windowHeight="7530"/>
  </bookViews>
  <sheets>
    <sheet name="Nejdek " sheetId="2" r:id="rId1"/>
    <sheet name="List3" sheetId="3" r:id="rId2"/>
    <sheet name="List4" sheetId="4" r:id="rId3"/>
    <sheet name="List5" sheetId="5" r:id="rId4"/>
  </sheets>
  <calcPr calcId="145621"/>
</workbook>
</file>

<file path=xl/calcChain.xml><?xml version="1.0" encoding="utf-8"?>
<calcChain xmlns="http://schemas.openxmlformats.org/spreadsheetml/2006/main">
  <c r="F63" i="2" l="1"/>
  <c r="C51" i="2" l="1"/>
  <c r="C37" i="2" s="1"/>
  <c r="C27" i="2"/>
  <c r="C15" i="2"/>
  <c r="C10" i="2" s="1"/>
  <c r="C57" i="2" l="1"/>
  <c r="D51" i="2"/>
  <c r="D37" i="2" s="1"/>
  <c r="D27" i="2"/>
  <c r="D15" i="2"/>
  <c r="E17" i="2"/>
  <c r="E25" i="2"/>
  <c r="E30" i="2"/>
  <c r="E34" i="2"/>
  <c r="E35" i="2"/>
  <c r="E44" i="2"/>
  <c r="E47" i="2"/>
  <c r="E49" i="2"/>
  <c r="E54" i="2"/>
  <c r="E51" i="2" s="1"/>
  <c r="E37" i="2" s="1"/>
  <c r="D10" i="2" l="1"/>
  <c r="D57" i="2" s="1"/>
  <c r="E27" i="2"/>
  <c r="E10" i="2" s="1"/>
  <c r="E57" i="2" s="1"/>
  <c r="B51" i="2"/>
  <c r="B10" i="2"/>
  <c r="F61" i="2" l="1"/>
  <c r="B42" i="2" l="1"/>
  <c r="B46" i="2"/>
  <c r="B37" i="2" l="1"/>
  <c r="B57" i="2" s="1"/>
</calcChain>
</file>

<file path=xl/sharedStrings.xml><?xml version="1.0" encoding="utf-8"?>
<sst xmlns="http://schemas.openxmlformats.org/spreadsheetml/2006/main" count="97" uniqueCount="92">
  <si>
    <t>v tis. Kč</t>
  </si>
  <si>
    <t>rozpočet</t>
  </si>
  <si>
    <t>Náklady celkem:</t>
  </si>
  <si>
    <t>z toho:</t>
  </si>
  <si>
    <t>energie</t>
  </si>
  <si>
    <t>z toho: el.energie</t>
  </si>
  <si>
    <t xml:space="preserve">           teplo</t>
  </si>
  <si>
    <t xml:space="preserve">           plyn</t>
  </si>
  <si>
    <t xml:space="preserve">           voda</t>
  </si>
  <si>
    <t>opravy a údržba</t>
  </si>
  <si>
    <t>odpisy</t>
  </si>
  <si>
    <t>mzdy a související odvody</t>
  </si>
  <si>
    <t>ostatní náklady</t>
  </si>
  <si>
    <t>z toho: spotřeba materiálu</t>
  </si>
  <si>
    <t xml:space="preserve">           cestovné</t>
  </si>
  <si>
    <t xml:space="preserve">           náklady na reprezentaci </t>
  </si>
  <si>
    <t xml:space="preserve">           ostatní služby </t>
  </si>
  <si>
    <r>
      <t xml:space="preserve">        </t>
    </r>
    <r>
      <rPr>
        <i/>
        <sz val="10"/>
        <rFont val="Arial CE"/>
        <family val="2"/>
        <charset val="238"/>
      </rPr>
      <t>ostatní náklady</t>
    </r>
  </si>
  <si>
    <t xml:space="preserve">           ONIV</t>
  </si>
  <si>
    <t>Výnosy celkem:</t>
  </si>
  <si>
    <t xml:space="preserve"> </t>
  </si>
  <si>
    <t>z toho: fond odměn</t>
  </si>
  <si>
    <t xml:space="preserve">             rezervní fond</t>
  </si>
  <si>
    <t xml:space="preserve">             příspěvky na odpisy</t>
  </si>
  <si>
    <t>Hospodářský výsledek</t>
  </si>
  <si>
    <t>potraviny</t>
  </si>
  <si>
    <t xml:space="preserve">použití fondů </t>
  </si>
  <si>
    <t>hlavní</t>
  </si>
  <si>
    <t>celkem</t>
  </si>
  <si>
    <t>Komenář k finančnímu plánu:</t>
  </si>
  <si>
    <t>tis. Kč</t>
  </si>
  <si>
    <t>501 Spotřeba materiálu</t>
  </si>
  <si>
    <t>ostatní materiál</t>
  </si>
  <si>
    <t>výnosy za stravné</t>
  </si>
  <si>
    <t>z toho: příspěvky na provoz od zřizovatele</t>
  </si>
  <si>
    <t xml:space="preserve">            investiční fond</t>
  </si>
  <si>
    <t xml:space="preserve">          ostatní sociální pojištění</t>
  </si>
  <si>
    <t>příspěvky</t>
  </si>
  <si>
    <t>Organizace: Základní škola Nejdek, Karlovarská, příspěvková organizace</t>
  </si>
  <si>
    <t>511 Opravy a udržování</t>
  </si>
  <si>
    <t>518 Ostatní služby</t>
  </si>
  <si>
    <t>525 Ostatní sociální pojištění</t>
  </si>
  <si>
    <t>Mgr.Jana Považajová</t>
  </si>
  <si>
    <t>ředitelka organizace</t>
  </si>
  <si>
    <t>čistící prostředky – ZŠ, ŠJ, DDM, ŠD</t>
  </si>
  <si>
    <t>kancelářský materiál, předplatné, školní potřeby (např. papíry na písemné práce a slohy)</t>
  </si>
  <si>
    <r>
      <rPr>
        <b/>
        <sz val="9"/>
        <rFont val="Arial"/>
        <family val="2"/>
        <charset val="238"/>
      </rPr>
      <t>revize</t>
    </r>
    <r>
      <rPr>
        <sz val="9"/>
        <rFont val="Arial"/>
        <family val="2"/>
        <charset val="238"/>
      </rPr>
      <t xml:space="preserve"> zařízení školy (komíny, výtahy – 4x, EZS, hasicí přístroje a hydranty,</t>
    </r>
  </si>
  <si>
    <t>stočné</t>
  </si>
  <si>
    <t>účetnictví / mzdy</t>
  </si>
  <si>
    <t xml:space="preserve">bankovní poplatky </t>
  </si>
  <si>
    <t>558 DDNM a DDHM</t>
  </si>
  <si>
    <t xml:space="preserve">            příspěvky od KÚKK (MŠMT)</t>
  </si>
  <si>
    <t>z toho: poplatky ŠD, zápisné DDM</t>
  </si>
  <si>
    <t xml:space="preserve">           nákup DDNM, DDHM</t>
  </si>
  <si>
    <t>služby, ost.výnosy</t>
  </si>
  <si>
    <t xml:space="preserve">             ostatní služby, ostatní výnosy </t>
  </si>
  <si>
    <t>(provozní rozpočet)</t>
  </si>
  <si>
    <t>Fondy</t>
  </si>
  <si>
    <t>příděl z HV, převod z RF do IF</t>
  </si>
  <si>
    <t>fond odměn</t>
  </si>
  <si>
    <t>rezervní fond</t>
  </si>
  <si>
    <t>odvoz odpadu, separovaný odpad, gastroodpad</t>
  </si>
  <si>
    <r>
      <rPr>
        <b/>
        <sz val="9"/>
        <rFont val="Arial"/>
        <family val="2"/>
        <charset val="238"/>
      </rPr>
      <t>ostatní opravy</t>
    </r>
    <r>
      <rPr>
        <sz val="9"/>
        <rFont val="Arial"/>
        <family val="2"/>
        <charset val="238"/>
      </rPr>
      <t xml:space="preserve"> ZŠ, ŠJ, DDM, ŠD (běžné opravy, havárie - rozvody vody, rozvody tepla,</t>
    </r>
  </si>
  <si>
    <t>rozvody el. energie, rozvody plynu; opravy zařízení školy - nábytek, přístroje, stěny, podlahy,</t>
  </si>
  <si>
    <t>střechy apod.)</t>
  </si>
  <si>
    <t>doprava žáků na soutěže a závody, doprava žáků na letní tábor</t>
  </si>
  <si>
    <t xml:space="preserve">           přísp.na odpisy z transferů</t>
  </si>
  <si>
    <t>KÚ, transfery</t>
  </si>
  <si>
    <t xml:space="preserve">tělocvičny, hřiště, chodby – nářadí, elektrické spotřebiče, elektrické rozvody, </t>
  </si>
  <si>
    <t>aktualizace SW, SW ostatní, pošta a další</t>
  </si>
  <si>
    <t>služby DDM, internet, IT, telefony, BOZP, PO, deratizace,</t>
  </si>
  <si>
    <t>fond investic</t>
  </si>
  <si>
    <t xml:space="preserve">pořízení DDHM a DDNM, zejména nábytku </t>
  </si>
  <si>
    <t>činnost</t>
  </si>
  <si>
    <t>počáteční stav k 1.1.2022 cca</t>
  </si>
  <si>
    <t>čerpání 2022, převod z RF do IF</t>
  </si>
  <si>
    <t>konečný stav  k 31.12.2022</t>
  </si>
  <si>
    <t>plyn, LDP, nouzová světla a další)</t>
  </si>
  <si>
    <t>zákonné pojištění 2022</t>
  </si>
  <si>
    <t>materiál pro provoz školy, zejména na opravy a údržbu, pomůcky, které se nehradí z ONIV</t>
  </si>
  <si>
    <t>úprava č. 1</t>
  </si>
  <si>
    <t>258</t>
  </si>
  <si>
    <t>549 Jiné ostatní náklady, 527 Zákonné sociální náklady</t>
  </si>
  <si>
    <t>spoluúčast na pojištění, odvody za ZP, OPP, lékařské prohlídky</t>
  </si>
  <si>
    <t>Úprava finančního plánu na rok 2022 č. 2</t>
  </si>
  <si>
    <t>úprava č. 2</t>
  </si>
  <si>
    <t>zřizovatel  může dát  příspěvkové  organizaci souhlas   k  tomu,    aby část svého rezervního fondu použila  k posílení svého</t>
  </si>
  <si>
    <t>fondu investic.Po souhlasu zřizovatele a následném převodu by organizace pořídila z fondu investic keramickou pec do DDM.</t>
  </si>
  <si>
    <t>Organizace  plánuje přesunout z rezervního fondu do fondu investic  130 tis. Kč. Podle zákona č.250/2000 Sb., § 30, odst.4</t>
  </si>
  <si>
    <t xml:space="preserve">Plánujeme použití rezervního fondu k rozvoji činnosti organizace  v souladu se zákonem č. 250/2000 Sb., </t>
  </si>
  <si>
    <t>ve výši 245 tis. Kč. Použitá částka 115 tis. Kč by byla určena</t>
  </si>
  <si>
    <t>na posílení kapitoly pořízení DDHM (židle pro vyučující, pult a stůl v kanceláři hospodářky, stůl pro vyučující).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</si>
</sst>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indexed="8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2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0" fontId="0" fillId="0" borderId="0" xfId="0" applyFont="1"/>
    <xf numFmtId="0" fontId="6" fillId="0" borderId="1" xfId="0" applyFont="1" applyBorder="1"/>
    <xf numFmtId="0" fontId="6" fillId="0" borderId="0" xfId="0" applyFont="1" applyBorder="1"/>
    <xf numFmtId="0" fontId="4" fillId="0" borderId="0" xfId="0" applyFont="1"/>
    <xf numFmtId="0" fontId="2" fillId="2" borderId="0" xfId="0" applyFont="1" applyFill="1" applyBorder="1"/>
    <xf numFmtId="0" fontId="5" fillId="3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/>
    </xf>
    <xf numFmtId="0" fontId="10" fillId="4" borderId="2" xfId="0" applyFont="1" applyFill="1" applyBorder="1"/>
    <xf numFmtId="0" fontId="8" fillId="4" borderId="3" xfId="0" applyFont="1" applyFill="1" applyBorder="1" applyAlignment="1">
      <alignment horizontal="center" wrapText="1"/>
    </xf>
    <xf numFmtId="0" fontId="9" fillId="0" borderId="4" xfId="0" applyFont="1" applyBorder="1"/>
    <xf numFmtId="0" fontId="9" fillId="0" borderId="5" xfId="0" applyFont="1" applyBorder="1"/>
    <xf numFmtId="0" fontId="0" fillId="0" borderId="6" xfId="0" applyBorder="1"/>
    <xf numFmtId="0" fontId="5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5" fillId="0" borderId="2" xfId="0" applyFont="1" applyBorder="1"/>
    <xf numFmtId="0" fontId="0" fillId="0" borderId="5" xfId="0" applyFont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2" fillId="0" borderId="0" xfId="0" applyFont="1"/>
    <xf numFmtId="0" fontId="5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4" borderId="7" xfId="0" applyFont="1" applyFill="1" applyBorder="1" applyAlignment="1">
      <alignment horizontal="center" wrapText="1"/>
    </xf>
    <xf numFmtId="0" fontId="11" fillId="0" borderId="0" xfId="0" applyFont="1"/>
    <xf numFmtId="0" fontId="13" fillId="0" borderId="0" xfId="0" applyFont="1"/>
    <xf numFmtId="0" fontId="0" fillId="0" borderId="0" xfId="0" applyFont="1" applyBorder="1" applyAlignment="1"/>
    <xf numFmtId="0" fontId="12" fillId="0" borderId="0" xfId="0" applyFont="1" applyAlignment="1">
      <alignment horizontal="left"/>
    </xf>
    <xf numFmtId="0" fontId="12" fillId="0" borderId="0" xfId="0" applyFont="1" applyBorder="1" applyAlignment="1"/>
    <xf numFmtId="0" fontId="0" fillId="0" borderId="0" xfId="0" applyFont="1" applyAlignment="1"/>
    <xf numFmtId="0" fontId="14" fillId="0" borderId="0" xfId="0" applyFont="1"/>
    <xf numFmtId="0" fontId="12" fillId="0" borderId="0" xfId="0" applyFont="1" applyAlignment="1"/>
    <xf numFmtId="0" fontId="15" fillId="0" borderId="0" xfId="0" applyFont="1" applyAlignment="1">
      <alignment horizontal="center"/>
    </xf>
    <xf numFmtId="3" fontId="5" fillId="0" borderId="11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>
      <alignment horizontal="right"/>
    </xf>
    <xf numFmtId="3" fontId="6" fillId="0" borderId="16" xfId="0" applyNumberFormat="1" applyFont="1" applyFill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0" fontId="16" fillId="0" borderId="0" xfId="0" applyFont="1"/>
    <xf numFmtId="0" fontId="16" fillId="0" borderId="0" xfId="0" applyFont="1" applyBorder="1" applyAlignment="1"/>
    <xf numFmtId="0" fontId="17" fillId="4" borderId="3" xfId="0" applyFont="1" applyFill="1" applyBorder="1" applyAlignment="1">
      <alignment horizontal="center" vertical="top" wrapText="1"/>
    </xf>
    <xf numFmtId="0" fontId="17" fillId="4" borderId="11" xfId="0" applyFont="1" applyFill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/>
    </xf>
    <xf numFmtId="0" fontId="18" fillId="0" borderId="0" xfId="0" applyFont="1" applyBorder="1"/>
    <xf numFmtId="14" fontId="0" fillId="0" borderId="0" xfId="0" applyNumberFormat="1"/>
    <xf numFmtId="0" fontId="16" fillId="0" borderId="0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tabSelected="1" topLeftCell="A84" workbookViewId="0">
      <selection activeCell="B109" sqref="B109"/>
    </sheetView>
  </sheetViews>
  <sheetFormatPr defaultRowHeight="12.75" x14ac:dyDescent="0.2"/>
  <cols>
    <col min="1" max="1" width="36.5703125" customWidth="1"/>
    <col min="2" max="2" width="18" customWidth="1"/>
    <col min="3" max="4" width="17.5703125" customWidth="1"/>
    <col min="5" max="6" width="14.28515625" customWidth="1"/>
    <col min="8" max="8" width="11.7109375" customWidth="1"/>
  </cols>
  <sheetData>
    <row r="1" spans="1:7" x14ac:dyDescent="0.2">
      <c r="A1" s="1" t="s">
        <v>38</v>
      </c>
    </row>
    <row r="3" spans="1:7" ht="18" x14ac:dyDescent="0.25">
      <c r="A3" s="2" t="s">
        <v>84</v>
      </c>
    </row>
    <row r="4" spans="1:7" x14ac:dyDescent="0.2">
      <c r="A4" t="s">
        <v>56</v>
      </c>
    </row>
    <row r="6" spans="1:7" ht="16.5" customHeight="1" x14ac:dyDescent="0.2">
      <c r="A6" s="1" t="s">
        <v>0</v>
      </c>
      <c r="B6" s="14"/>
      <c r="C6" s="14"/>
      <c r="D6" s="14"/>
    </row>
    <row r="7" spans="1:7" x14ac:dyDescent="0.2">
      <c r="A7" s="3"/>
      <c r="B7" s="4" t="s">
        <v>1</v>
      </c>
      <c r="C7" s="4" t="s">
        <v>27</v>
      </c>
      <c r="D7" s="4" t="s">
        <v>27</v>
      </c>
      <c r="E7" s="4" t="s">
        <v>28</v>
      </c>
    </row>
    <row r="8" spans="1:7" x14ac:dyDescent="0.2">
      <c r="A8" s="3"/>
      <c r="B8" s="4" t="s">
        <v>67</v>
      </c>
      <c r="C8" s="4" t="s">
        <v>73</v>
      </c>
      <c r="D8" s="4" t="s">
        <v>73</v>
      </c>
      <c r="E8" s="4"/>
    </row>
    <row r="9" spans="1:7" x14ac:dyDescent="0.2">
      <c r="C9" s="14" t="s">
        <v>80</v>
      </c>
      <c r="D9" s="14" t="s">
        <v>85</v>
      </c>
    </row>
    <row r="10" spans="1:7" ht="18" x14ac:dyDescent="0.25">
      <c r="A10" s="5" t="s">
        <v>2</v>
      </c>
      <c r="B10" s="54">
        <f>SUM(B13,B15,B21,B23,B25,B27)</f>
        <v>39320</v>
      </c>
      <c r="C10" s="54">
        <f>C13+C15+C21+C27+C23+C25</f>
        <v>5707</v>
      </c>
      <c r="D10" s="54">
        <f>D13+D15+D21+D27+D23+D25</f>
        <v>5657</v>
      </c>
      <c r="E10" s="54">
        <f>E13+E15+E21+E27+E23+E25</f>
        <v>44977</v>
      </c>
      <c r="G10" s="15"/>
    </row>
    <row r="11" spans="1:7" x14ac:dyDescent="0.2">
      <c r="A11" s="6" t="s">
        <v>3</v>
      </c>
      <c r="B11" s="55"/>
      <c r="C11" s="67"/>
      <c r="D11" s="67"/>
      <c r="E11" s="55"/>
    </row>
    <row r="12" spans="1:7" ht="8.25" customHeight="1" x14ac:dyDescent="0.2">
      <c r="A12" s="3"/>
      <c r="B12" s="55"/>
      <c r="C12" s="67"/>
      <c r="D12" s="67"/>
      <c r="E12" s="55"/>
    </row>
    <row r="13" spans="1:7" ht="15.75" x14ac:dyDescent="0.25">
      <c r="A13" s="25" t="s">
        <v>25</v>
      </c>
      <c r="B13" s="49">
        <v>0</v>
      </c>
      <c r="C13" s="49">
        <v>1200</v>
      </c>
      <c r="D13" s="49">
        <v>1200</v>
      </c>
      <c r="E13" s="68">
        <v>1200</v>
      </c>
      <c r="F13" s="3"/>
    </row>
    <row r="14" spans="1:7" ht="11.1" customHeight="1" x14ac:dyDescent="0.2">
      <c r="B14" s="50"/>
      <c r="C14" s="69"/>
      <c r="D14" s="69"/>
      <c r="E14" s="50"/>
      <c r="F14" s="3"/>
    </row>
    <row r="15" spans="1:7" ht="14.25" customHeight="1" x14ac:dyDescent="0.25">
      <c r="A15" s="22" t="s">
        <v>4</v>
      </c>
      <c r="B15" s="51">
        <v>0</v>
      </c>
      <c r="C15" s="51">
        <f>SUM(C16:C19)</f>
        <v>1410</v>
      </c>
      <c r="D15" s="51">
        <f>SUM(D16:D19)</f>
        <v>1528</v>
      </c>
      <c r="E15" s="70">
        <v>1528</v>
      </c>
    </row>
    <row r="16" spans="1:7" x14ac:dyDescent="0.2">
      <c r="A16" s="23" t="s">
        <v>5</v>
      </c>
      <c r="B16" s="52">
        <v>0</v>
      </c>
      <c r="C16" s="52">
        <v>320</v>
      </c>
      <c r="D16" s="52">
        <v>415</v>
      </c>
      <c r="E16" s="71">
        <v>415</v>
      </c>
    </row>
    <row r="17" spans="1:7" x14ac:dyDescent="0.2">
      <c r="A17" s="23" t="s">
        <v>6</v>
      </c>
      <c r="B17" s="52">
        <v>0</v>
      </c>
      <c r="C17" s="52">
        <v>1000</v>
      </c>
      <c r="D17" s="52">
        <v>1000</v>
      </c>
      <c r="E17" s="71">
        <f>B17+C17</f>
        <v>1000</v>
      </c>
    </row>
    <row r="18" spans="1:7" x14ac:dyDescent="0.2">
      <c r="A18" s="23" t="s">
        <v>7</v>
      </c>
      <c r="B18" s="52">
        <v>0</v>
      </c>
      <c r="C18" s="52">
        <v>35</v>
      </c>
      <c r="D18" s="52">
        <v>47</v>
      </c>
      <c r="E18" s="71">
        <v>47</v>
      </c>
    </row>
    <row r="19" spans="1:7" x14ac:dyDescent="0.2">
      <c r="A19" s="24" t="s">
        <v>8</v>
      </c>
      <c r="B19" s="53">
        <v>0</v>
      </c>
      <c r="C19" s="53">
        <v>55</v>
      </c>
      <c r="D19" s="53">
        <v>66</v>
      </c>
      <c r="E19" s="72">
        <v>66</v>
      </c>
    </row>
    <row r="20" spans="1:7" ht="9" customHeight="1" x14ac:dyDescent="0.2">
      <c r="B20" s="50"/>
      <c r="C20" s="69"/>
      <c r="D20" s="69"/>
      <c r="E20" s="60"/>
    </row>
    <row r="21" spans="1:7" ht="15.75" x14ac:dyDescent="0.25">
      <c r="A21" s="25" t="s">
        <v>9</v>
      </c>
      <c r="B21" s="49">
        <v>0</v>
      </c>
      <c r="C21" s="49">
        <v>614</v>
      </c>
      <c r="D21" s="49">
        <v>200</v>
      </c>
      <c r="E21" s="68">
        <v>200</v>
      </c>
    </row>
    <row r="22" spans="1:7" ht="14.25" customHeight="1" x14ac:dyDescent="0.2">
      <c r="B22" s="50"/>
      <c r="C22" s="69"/>
      <c r="D22" s="69"/>
      <c r="E22" s="60"/>
    </row>
    <row r="23" spans="1:7" ht="15.75" x14ac:dyDescent="0.25">
      <c r="A23" s="25" t="s">
        <v>10</v>
      </c>
      <c r="B23" s="49">
        <v>0</v>
      </c>
      <c r="C23" s="49">
        <v>870</v>
      </c>
      <c r="D23" s="49">
        <v>870</v>
      </c>
      <c r="E23" s="68">
        <v>870</v>
      </c>
    </row>
    <row r="24" spans="1:7" ht="15.75" x14ac:dyDescent="0.25">
      <c r="A24" s="7"/>
      <c r="B24" s="58"/>
      <c r="C24" s="58"/>
      <c r="D24" s="58"/>
      <c r="E24" s="58"/>
    </row>
    <row r="25" spans="1:7" ht="15.75" x14ac:dyDescent="0.25">
      <c r="A25" s="25" t="s">
        <v>11</v>
      </c>
      <c r="B25" s="49">
        <v>38280</v>
      </c>
      <c r="C25" s="49">
        <v>0</v>
      </c>
      <c r="D25" s="49">
        <v>0</v>
      </c>
      <c r="E25" s="68">
        <f>B25+C25</f>
        <v>38280</v>
      </c>
    </row>
    <row r="26" spans="1:7" ht="14.25" customHeight="1" x14ac:dyDescent="0.25">
      <c r="A26" s="7"/>
      <c r="B26" s="58"/>
      <c r="C26" s="58"/>
      <c r="D26" s="58"/>
      <c r="E26" s="58"/>
    </row>
    <row r="27" spans="1:7" ht="15.75" x14ac:dyDescent="0.25">
      <c r="A27" s="22" t="s">
        <v>12</v>
      </c>
      <c r="B27" s="51">
        <v>1040</v>
      </c>
      <c r="C27" s="51">
        <f>SUM(C28:C35)</f>
        <v>1613</v>
      </c>
      <c r="D27" s="51">
        <f>SUM(D28:D35)</f>
        <v>1859</v>
      </c>
      <c r="E27" s="70">
        <f>SUM(E28:E35)</f>
        <v>2899</v>
      </c>
    </row>
    <row r="28" spans="1:7" x14ac:dyDescent="0.2">
      <c r="A28" s="23" t="s">
        <v>13</v>
      </c>
      <c r="B28" s="52">
        <v>0</v>
      </c>
      <c r="C28" s="52">
        <v>410</v>
      </c>
      <c r="D28" s="52">
        <v>450</v>
      </c>
      <c r="E28" s="71">
        <v>450</v>
      </c>
    </row>
    <row r="29" spans="1:7" x14ac:dyDescent="0.2">
      <c r="A29" s="23" t="s">
        <v>14</v>
      </c>
      <c r="B29" s="52">
        <v>0</v>
      </c>
      <c r="C29" s="52">
        <v>15</v>
      </c>
      <c r="D29" s="52">
        <v>5</v>
      </c>
      <c r="E29" s="71">
        <v>5</v>
      </c>
    </row>
    <row r="30" spans="1:7" x14ac:dyDescent="0.2">
      <c r="A30" s="23" t="s">
        <v>15</v>
      </c>
      <c r="B30" s="52">
        <v>0</v>
      </c>
      <c r="C30" s="52">
        <v>3</v>
      </c>
      <c r="D30" s="52">
        <v>3</v>
      </c>
      <c r="E30" s="71">
        <f>B30+C30</f>
        <v>3</v>
      </c>
      <c r="F30" s="3"/>
      <c r="G30" s="3"/>
    </row>
    <row r="31" spans="1:7" x14ac:dyDescent="0.2">
      <c r="A31" s="23" t="s">
        <v>16</v>
      </c>
      <c r="B31" s="52">
        <v>0</v>
      </c>
      <c r="C31" s="52">
        <v>850</v>
      </c>
      <c r="D31" s="52">
        <v>980</v>
      </c>
      <c r="E31" s="71">
        <v>980</v>
      </c>
      <c r="F31" s="3"/>
      <c r="G31" s="3"/>
    </row>
    <row r="32" spans="1:7" x14ac:dyDescent="0.2">
      <c r="A32" s="23" t="s">
        <v>53</v>
      </c>
      <c r="B32" s="52">
        <v>0</v>
      </c>
      <c r="C32" s="52">
        <v>180</v>
      </c>
      <c r="D32" s="52">
        <v>250</v>
      </c>
      <c r="E32" s="71">
        <v>250</v>
      </c>
      <c r="F32" s="3"/>
      <c r="G32" s="3"/>
    </row>
    <row r="33" spans="1:7" x14ac:dyDescent="0.2">
      <c r="A33" s="23" t="s">
        <v>36</v>
      </c>
      <c r="B33" s="52">
        <v>0</v>
      </c>
      <c r="C33" s="52">
        <v>100</v>
      </c>
      <c r="D33" s="52">
        <v>116</v>
      </c>
      <c r="E33" s="71">
        <v>116</v>
      </c>
      <c r="F33" s="3"/>
      <c r="G33" s="3"/>
    </row>
    <row r="34" spans="1:7" x14ac:dyDescent="0.2">
      <c r="A34" s="26" t="s">
        <v>17</v>
      </c>
      <c r="B34" s="52">
        <v>0</v>
      </c>
      <c r="C34" s="73">
        <v>55</v>
      </c>
      <c r="D34" s="73">
        <v>55</v>
      </c>
      <c r="E34" s="71">
        <f>B34+C34</f>
        <v>55</v>
      </c>
    </row>
    <row r="35" spans="1:7" x14ac:dyDescent="0.2">
      <c r="A35" s="24" t="s">
        <v>18</v>
      </c>
      <c r="B35" s="53">
        <v>1040</v>
      </c>
      <c r="C35" s="53">
        <v>0</v>
      </c>
      <c r="D35" s="53">
        <v>0</v>
      </c>
      <c r="E35" s="72">
        <f>B35+C35</f>
        <v>1040</v>
      </c>
    </row>
    <row r="36" spans="1:7" ht="9.75" customHeight="1" x14ac:dyDescent="0.2">
      <c r="B36" s="50"/>
      <c r="C36" s="69"/>
      <c r="D36" s="69"/>
      <c r="E36" s="50"/>
    </row>
    <row r="37" spans="1:7" ht="18" x14ac:dyDescent="0.25">
      <c r="A37" s="12" t="s">
        <v>19</v>
      </c>
      <c r="B37" s="59">
        <f>SUM(B40,B42,B46,B51)</f>
        <v>39320</v>
      </c>
      <c r="C37" s="59">
        <f>C40+C42+C51+C46</f>
        <v>5707</v>
      </c>
      <c r="D37" s="59">
        <f>D40+D42+D51+D46</f>
        <v>5657</v>
      </c>
      <c r="E37" s="59">
        <f>SUM(E40,E42,E46,E51)</f>
        <v>44977</v>
      </c>
    </row>
    <row r="38" spans="1:7" x14ac:dyDescent="0.2">
      <c r="A38" s="3" t="s">
        <v>3</v>
      </c>
      <c r="B38" s="55"/>
      <c r="C38" s="67"/>
      <c r="D38" s="67"/>
      <c r="E38" s="55"/>
    </row>
    <row r="39" spans="1:7" ht="9.75" customHeight="1" x14ac:dyDescent="0.2">
      <c r="B39" s="50"/>
      <c r="C39" s="69"/>
      <c r="D39" s="69"/>
      <c r="E39" s="50"/>
    </row>
    <row r="40" spans="1:7" ht="15.75" x14ac:dyDescent="0.25">
      <c r="A40" s="25" t="s">
        <v>33</v>
      </c>
      <c r="B40" s="49">
        <v>0</v>
      </c>
      <c r="C40" s="49">
        <v>1200</v>
      </c>
      <c r="D40" s="49">
        <v>1200</v>
      </c>
      <c r="E40" s="68">
        <v>1200</v>
      </c>
    </row>
    <row r="41" spans="1:7" ht="11.85" customHeight="1" x14ac:dyDescent="0.2">
      <c r="B41" s="50"/>
      <c r="C41" s="69"/>
      <c r="D41" s="69"/>
      <c r="E41" s="60"/>
    </row>
    <row r="42" spans="1:7" ht="15.75" x14ac:dyDescent="0.25">
      <c r="A42" s="22" t="s">
        <v>54</v>
      </c>
      <c r="B42" s="51">
        <f>SUM(B43:B44)</f>
        <v>0</v>
      </c>
      <c r="C42" s="51">
        <v>502</v>
      </c>
      <c r="D42" s="51">
        <v>472</v>
      </c>
      <c r="E42" s="70">
        <v>472</v>
      </c>
    </row>
    <row r="43" spans="1:7" x14ac:dyDescent="0.2">
      <c r="A43" s="23" t="s">
        <v>52</v>
      </c>
      <c r="B43" s="52">
        <v>0</v>
      </c>
      <c r="C43" s="52">
        <v>500</v>
      </c>
      <c r="D43" s="52">
        <v>470</v>
      </c>
      <c r="E43" s="71">
        <v>470</v>
      </c>
    </row>
    <row r="44" spans="1:7" x14ac:dyDescent="0.2">
      <c r="A44" s="24" t="s">
        <v>55</v>
      </c>
      <c r="B44" s="53">
        <v>0</v>
      </c>
      <c r="C44" s="53">
        <v>2</v>
      </c>
      <c r="D44" s="53">
        <v>2</v>
      </c>
      <c r="E44" s="72">
        <f>B44+C44</f>
        <v>2</v>
      </c>
    </row>
    <row r="45" spans="1:7" ht="14.25" customHeight="1" x14ac:dyDescent="0.2">
      <c r="A45" s="10" t="s">
        <v>20</v>
      </c>
      <c r="B45" s="60"/>
      <c r="C45" s="52"/>
      <c r="D45" s="52"/>
      <c r="E45" s="60"/>
    </row>
    <row r="46" spans="1:7" ht="15.75" x14ac:dyDescent="0.25">
      <c r="A46" s="34" t="s">
        <v>26</v>
      </c>
      <c r="B46" s="61">
        <f>SUM(B47:B49)</f>
        <v>0</v>
      </c>
      <c r="C46" s="61">
        <v>135</v>
      </c>
      <c r="D46" s="61">
        <v>115</v>
      </c>
      <c r="E46" s="74">
        <v>115</v>
      </c>
    </row>
    <row r="47" spans="1:7" x14ac:dyDescent="0.2">
      <c r="A47" s="35" t="s">
        <v>21</v>
      </c>
      <c r="B47" s="62">
        <v>0</v>
      </c>
      <c r="C47" s="62">
        <v>0</v>
      </c>
      <c r="D47" s="62">
        <v>0</v>
      </c>
      <c r="E47" s="75">
        <f>B47+C47</f>
        <v>0</v>
      </c>
    </row>
    <row r="48" spans="1:7" ht="14.25" customHeight="1" x14ac:dyDescent="0.2">
      <c r="A48" s="35" t="s">
        <v>22</v>
      </c>
      <c r="B48" s="62">
        <v>0</v>
      </c>
      <c r="C48" s="62">
        <v>135</v>
      </c>
      <c r="D48" s="62">
        <v>115</v>
      </c>
      <c r="E48" s="75">
        <v>115</v>
      </c>
    </row>
    <row r="49" spans="1:10" ht="14.25" customHeight="1" x14ac:dyDescent="0.2">
      <c r="A49" s="36" t="s">
        <v>35</v>
      </c>
      <c r="B49" s="63">
        <v>0</v>
      </c>
      <c r="C49" s="63">
        <v>0</v>
      </c>
      <c r="D49" s="63">
        <v>0</v>
      </c>
      <c r="E49" s="76">
        <f>B49+C49</f>
        <v>0</v>
      </c>
    </row>
    <row r="50" spans="1:10" ht="14.25" customHeight="1" x14ac:dyDescent="0.2">
      <c r="A50" s="9"/>
      <c r="B50" s="50"/>
      <c r="C50" s="69"/>
      <c r="D50" s="69"/>
      <c r="E50" s="60"/>
    </row>
    <row r="51" spans="1:10" ht="15" customHeight="1" x14ac:dyDescent="0.25">
      <c r="A51" s="22" t="s">
        <v>37</v>
      </c>
      <c r="B51" s="51">
        <f>SUM(B52:B55)</f>
        <v>39320</v>
      </c>
      <c r="C51" s="51">
        <f>SUM(C52:C55)</f>
        <v>3870</v>
      </c>
      <c r="D51" s="51">
        <f>SUM(D52:D55)</f>
        <v>3870</v>
      </c>
      <c r="E51" s="70">
        <f>SUM(E52:E55)</f>
        <v>43190</v>
      </c>
    </row>
    <row r="52" spans="1:10" x14ac:dyDescent="0.2">
      <c r="A52" s="23" t="s">
        <v>34</v>
      </c>
      <c r="B52" s="52">
        <v>0</v>
      </c>
      <c r="C52" s="52">
        <v>3000</v>
      </c>
      <c r="D52" s="52">
        <v>3000</v>
      </c>
      <c r="E52" s="71">
        <v>3000</v>
      </c>
    </row>
    <row r="53" spans="1:10" x14ac:dyDescent="0.2">
      <c r="A53" s="23" t="s">
        <v>23</v>
      </c>
      <c r="B53" s="52">
        <v>0</v>
      </c>
      <c r="C53" s="52">
        <v>870</v>
      </c>
      <c r="D53" s="52">
        <v>870</v>
      </c>
      <c r="E53" s="71">
        <v>870</v>
      </c>
    </row>
    <row r="54" spans="1:10" x14ac:dyDescent="0.2">
      <c r="A54" s="23" t="s">
        <v>51</v>
      </c>
      <c r="B54" s="52">
        <v>39320</v>
      </c>
      <c r="C54" s="52">
        <v>0</v>
      </c>
      <c r="D54" s="52">
        <v>0</v>
      </c>
      <c r="E54" s="71">
        <f>B54+C54</f>
        <v>39320</v>
      </c>
    </row>
    <row r="55" spans="1:10" x14ac:dyDescent="0.2">
      <c r="A55" s="24" t="s">
        <v>66</v>
      </c>
      <c r="B55" s="64">
        <v>0</v>
      </c>
      <c r="C55" s="53">
        <v>0</v>
      </c>
      <c r="D55" s="53">
        <v>0</v>
      </c>
      <c r="E55" s="77">
        <v>0</v>
      </c>
    </row>
    <row r="56" spans="1:10" x14ac:dyDescent="0.2">
      <c r="A56" s="3"/>
      <c r="B56" s="55"/>
      <c r="C56" s="56"/>
      <c r="D56" s="56"/>
      <c r="E56" s="57"/>
    </row>
    <row r="57" spans="1:10" ht="15.75" x14ac:dyDescent="0.25">
      <c r="A57" s="13" t="s">
        <v>24</v>
      </c>
      <c r="B57" s="65">
        <f>B37-B10</f>
        <v>0</v>
      </c>
      <c r="C57" s="66">
        <f>C37-C10</f>
        <v>0</v>
      </c>
      <c r="D57" s="66">
        <f>D37-D10</f>
        <v>0</v>
      </c>
      <c r="E57" s="66">
        <f>E37-E10</f>
        <v>0</v>
      </c>
    </row>
    <row r="58" spans="1:10" x14ac:dyDescent="0.2">
      <c r="B58" s="28"/>
      <c r="C58" s="28"/>
      <c r="D58" s="28"/>
      <c r="E58" s="28"/>
    </row>
    <row r="59" spans="1:10" x14ac:dyDescent="0.2">
      <c r="A59" s="11" t="s">
        <v>0</v>
      </c>
      <c r="B59" s="28"/>
      <c r="C59" s="28"/>
      <c r="D59" s="28"/>
      <c r="E59" s="28"/>
    </row>
    <row r="60" spans="1:10" ht="31.5" customHeight="1" x14ac:dyDescent="0.25">
      <c r="A60" s="17" t="s">
        <v>57</v>
      </c>
      <c r="B60" s="18" t="s">
        <v>74</v>
      </c>
      <c r="C60" s="80" t="s">
        <v>58</v>
      </c>
      <c r="D60" s="80" t="s">
        <v>58</v>
      </c>
      <c r="E60" s="81" t="s">
        <v>75</v>
      </c>
      <c r="F60" s="39" t="s">
        <v>76</v>
      </c>
    </row>
    <row r="61" spans="1:10" x14ac:dyDescent="0.2">
      <c r="A61" s="19" t="s">
        <v>59</v>
      </c>
      <c r="B61" s="30">
        <v>396</v>
      </c>
      <c r="C61" s="30">
        <v>0</v>
      </c>
      <c r="D61" s="30">
        <v>0</v>
      </c>
      <c r="E61" s="37">
        <v>0</v>
      </c>
      <c r="F61" s="30">
        <f>B61+C61-E61</f>
        <v>396</v>
      </c>
    </row>
    <row r="62" spans="1:10" x14ac:dyDescent="0.2">
      <c r="A62" s="20" t="s">
        <v>60</v>
      </c>
      <c r="B62" s="82" t="s">
        <v>81</v>
      </c>
      <c r="C62" s="31">
        <v>240</v>
      </c>
      <c r="D62" s="31">
        <v>240</v>
      </c>
      <c r="E62" s="29">
        <v>245</v>
      </c>
      <c r="F62" s="31">
        <v>253</v>
      </c>
    </row>
    <row r="63" spans="1:10" x14ac:dyDescent="0.2">
      <c r="A63" s="21" t="s">
        <v>71</v>
      </c>
      <c r="B63" s="32">
        <v>0</v>
      </c>
      <c r="C63" s="32">
        <v>0</v>
      </c>
      <c r="D63" s="32">
        <v>130</v>
      </c>
      <c r="E63" s="38">
        <v>130</v>
      </c>
      <c r="F63" s="32">
        <f>D63-E63</f>
        <v>0</v>
      </c>
    </row>
    <row r="64" spans="1:10" x14ac:dyDescent="0.2">
      <c r="J64" s="8"/>
    </row>
    <row r="65" spans="1:10" x14ac:dyDescent="0.2">
      <c r="A65" s="11" t="s">
        <v>29</v>
      </c>
      <c r="J65" s="8"/>
    </row>
    <row r="66" spans="1:10" x14ac:dyDescent="0.2">
      <c r="A66" s="11"/>
      <c r="J66" s="8"/>
    </row>
    <row r="67" spans="1:10" x14ac:dyDescent="0.2">
      <c r="E67" s="16" t="s">
        <v>30</v>
      </c>
      <c r="J67" s="8"/>
    </row>
    <row r="68" spans="1:10" x14ac:dyDescent="0.2">
      <c r="A68" s="40" t="s">
        <v>31</v>
      </c>
      <c r="B68" s="33"/>
      <c r="C68" s="33"/>
      <c r="D68" s="33"/>
      <c r="E68" s="33"/>
      <c r="F68" s="33"/>
      <c r="G68" s="8"/>
      <c r="H68" s="8"/>
      <c r="I68" s="8"/>
      <c r="J68" s="42"/>
    </row>
    <row r="69" spans="1:10" x14ac:dyDescent="0.2">
      <c r="A69" s="33" t="s">
        <v>79</v>
      </c>
      <c r="B69" s="33"/>
      <c r="C69" s="33"/>
      <c r="D69" s="33"/>
      <c r="E69" s="78">
        <v>100</v>
      </c>
      <c r="F69" s="33"/>
      <c r="G69" s="8"/>
      <c r="H69" s="8"/>
      <c r="I69" s="8"/>
      <c r="J69" s="42"/>
    </row>
    <row r="70" spans="1:10" x14ac:dyDescent="0.2">
      <c r="A70" s="41" t="s">
        <v>44</v>
      </c>
      <c r="B70" s="33"/>
      <c r="C70" s="33"/>
      <c r="D70" s="33"/>
      <c r="E70" s="78">
        <v>140</v>
      </c>
      <c r="F70" s="33"/>
      <c r="G70" s="8"/>
      <c r="H70" s="8"/>
      <c r="I70" s="8"/>
      <c r="J70" s="42"/>
    </row>
    <row r="71" spans="1:10" x14ac:dyDescent="0.2">
      <c r="A71" s="33" t="s">
        <v>45</v>
      </c>
      <c r="B71" s="33"/>
      <c r="C71" s="40"/>
      <c r="D71" s="40"/>
      <c r="E71" s="78">
        <v>120</v>
      </c>
      <c r="F71" s="33"/>
      <c r="G71" s="8"/>
      <c r="H71" s="8"/>
      <c r="I71" s="8"/>
      <c r="J71" s="45"/>
    </row>
    <row r="72" spans="1:10" x14ac:dyDescent="0.2">
      <c r="A72" s="33" t="s">
        <v>32</v>
      </c>
      <c r="B72" s="33"/>
      <c r="C72" s="40"/>
      <c r="D72" s="40"/>
      <c r="E72" s="78">
        <v>90</v>
      </c>
      <c r="F72" s="33"/>
      <c r="G72" s="8"/>
      <c r="H72" s="8"/>
      <c r="I72" s="8"/>
      <c r="J72" s="8"/>
    </row>
    <row r="73" spans="1:10" x14ac:dyDescent="0.2">
      <c r="A73" s="33"/>
      <c r="B73" s="33"/>
      <c r="C73" s="40"/>
      <c r="D73" s="40"/>
      <c r="E73" s="78"/>
      <c r="F73" s="33"/>
      <c r="G73" s="8"/>
      <c r="H73" s="8"/>
      <c r="I73" s="8"/>
      <c r="J73" s="8"/>
    </row>
    <row r="74" spans="1:10" x14ac:dyDescent="0.2">
      <c r="A74" s="40" t="s">
        <v>39</v>
      </c>
      <c r="B74" s="33"/>
      <c r="C74" s="33"/>
      <c r="D74" s="33"/>
      <c r="E74" s="78"/>
      <c r="F74" s="33"/>
      <c r="G74" s="8"/>
      <c r="H74" s="8"/>
      <c r="I74" s="8"/>
      <c r="J74" s="8"/>
    </row>
    <row r="75" spans="1:10" x14ac:dyDescent="0.2">
      <c r="A75" s="33" t="s">
        <v>46</v>
      </c>
      <c r="B75" s="33"/>
      <c r="C75" s="40"/>
      <c r="D75" s="40"/>
      <c r="E75" s="78">
        <v>90</v>
      </c>
      <c r="F75" s="33"/>
      <c r="G75" s="8"/>
      <c r="H75" s="8"/>
      <c r="I75" s="8"/>
      <c r="J75" s="8"/>
    </row>
    <row r="76" spans="1:10" x14ac:dyDescent="0.2">
      <c r="A76" s="33" t="s">
        <v>68</v>
      </c>
      <c r="B76" s="33"/>
      <c r="C76" s="40"/>
      <c r="D76" s="40"/>
      <c r="E76" s="78"/>
      <c r="F76" s="33"/>
      <c r="G76" s="8"/>
      <c r="H76" s="8"/>
      <c r="I76" s="8"/>
      <c r="J76" s="8"/>
    </row>
    <row r="77" spans="1:10" x14ac:dyDescent="0.2">
      <c r="A77" s="33" t="s">
        <v>77</v>
      </c>
      <c r="B77" s="33"/>
      <c r="C77" s="33"/>
      <c r="D77" s="33"/>
      <c r="E77" s="78"/>
      <c r="F77" s="33"/>
      <c r="G77" s="8"/>
      <c r="H77" s="8"/>
      <c r="I77" s="8"/>
      <c r="J77" s="8"/>
    </row>
    <row r="78" spans="1:10" x14ac:dyDescent="0.2">
      <c r="A78" s="33"/>
      <c r="B78" s="33"/>
      <c r="C78" s="33"/>
      <c r="D78" s="33"/>
      <c r="E78" s="78"/>
      <c r="F78" s="33"/>
      <c r="G78" s="8"/>
      <c r="H78" s="8"/>
      <c r="I78" s="8"/>
      <c r="J78" s="8"/>
    </row>
    <row r="79" spans="1:10" x14ac:dyDescent="0.2">
      <c r="A79" s="43" t="s">
        <v>62</v>
      </c>
      <c r="B79" s="33"/>
      <c r="C79" s="44"/>
      <c r="D79" s="44"/>
      <c r="E79" s="78">
        <v>110</v>
      </c>
      <c r="F79" s="33"/>
      <c r="G79" s="8"/>
      <c r="H79" s="42"/>
      <c r="I79" s="42"/>
      <c r="J79" s="8"/>
    </row>
    <row r="80" spans="1:10" x14ac:dyDescent="0.2">
      <c r="A80" s="43" t="s">
        <v>63</v>
      </c>
      <c r="B80" s="33"/>
      <c r="C80" s="44"/>
      <c r="D80" s="44"/>
      <c r="E80" s="78"/>
      <c r="F80" s="33"/>
      <c r="G80" s="8"/>
      <c r="H80" s="45"/>
      <c r="I80" s="45"/>
      <c r="J80" s="8"/>
    </row>
    <row r="81" spans="1:10" x14ac:dyDescent="0.2">
      <c r="A81" s="43" t="s">
        <v>64</v>
      </c>
      <c r="B81" s="33"/>
      <c r="C81" s="44"/>
      <c r="D81" s="44"/>
      <c r="E81" s="78"/>
      <c r="F81" s="33"/>
      <c r="G81" s="8"/>
      <c r="H81" s="45"/>
      <c r="I81" s="45"/>
      <c r="J81" s="8"/>
    </row>
    <row r="82" spans="1:10" x14ac:dyDescent="0.2">
      <c r="A82" s="83"/>
      <c r="B82" s="33"/>
      <c r="C82" s="44"/>
      <c r="D82" s="44"/>
      <c r="E82" s="78"/>
      <c r="F82" s="33"/>
      <c r="G82" s="8"/>
      <c r="H82" s="8"/>
      <c r="I82" s="8"/>
      <c r="J82" s="8"/>
    </row>
    <row r="83" spans="1:10" x14ac:dyDescent="0.2">
      <c r="A83" s="40" t="s">
        <v>40</v>
      </c>
      <c r="B83" s="33"/>
      <c r="C83" s="40"/>
      <c r="D83" s="40"/>
      <c r="E83" s="79"/>
      <c r="F83" s="44"/>
      <c r="G83" s="8"/>
      <c r="H83" s="8"/>
      <c r="I83" s="8"/>
      <c r="J83" s="8"/>
    </row>
    <row r="84" spans="1:10" x14ac:dyDescent="0.2">
      <c r="A84" s="33" t="s">
        <v>61</v>
      </c>
      <c r="B84" s="33"/>
      <c r="C84" s="33"/>
      <c r="D84" s="33"/>
      <c r="E84" s="79">
        <v>120</v>
      </c>
      <c r="F84" s="44"/>
      <c r="G84" s="8"/>
      <c r="H84" s="8"/>
      <c r="I84" s="8"/>
      <c r="J84" s="8"/>
    </row>
    <row r="85" spans="1:10" x14ac:dyDescent="0.2">
      <c r="A85" s="33" t="s">
        <v>47</v>
      </c>
      <c r="B85" s="33"/>
      <c r="C85" s="33"/>
      <c r="D85" s="33"/>
      <c r="E85" s="79">
        <v>90</v>
      </c>
      <c r="F85" s="44"/>
      <c r="G85" s="8"/>
      <c r="H85" s="8"/>
      <c r="I85" s="8"/>
    </row>
    <row r="86" spans="1:10" x14ac:dyDescent="0.2">
      <c r="A86" s="44" t="s">
        <v>48</v>
      </c>
      <c r="B86" s="33"/>
      <c r="C86" s="33"/>
      <c r="D86" s="33"/>
      <c r="E86" s="85">
        <v>410</v>
      </c>
      <c r="F86" s="44"/>
      <c r="G86" s="8"/>
      <c r="H86" s="8"/>
      <c r="I86" s="8"/>
    </row>
    <row r="87" spans="1:10" x14ac:dyDescent="0.2">
      <c r="A87" s="44" t="s">
        <v>70</v>
      </c>
      <c r="B87" s="33"/>
      <c r="C87" s="33"/>
      <c r="D87" s="33"/>
      <c r="E87" s="78">
        <v>280</v>
      </c>
      <c r="F87" s="33"/>
      <c r="G87" s="8"/>
      <c r="H87" s="8"/>
      <c r="I87" s="8"/>
    </row>
    <row r="88" spans="1:10" x14ac:dyDescent="0.2">
      <c r="A88" s="44" t="s">
        <v>69</v>
      </c>
      <c r="B88" s="33"/>
      <c r="C88" s="33"/>
      <c r="D88" s="33"/>
      <c r="E88" s="78"/>
      <c r="F88" s="33"/>
      <c r="G88" s="8"/>
      <c r="H88" s="8"/>
      <c r="I88" s="8"/>
    </row>
    <row r="89" spans="1:10" x14ac:dyDescent="0.2">
      <c r="A89" s="44" t="s">
        <v>49</v>
      </c>
      <c r="B89" s="33"/>
      <c r="C89" s="33"/>
      <c r="D89" s="33"/>
      <c r="E89" s="78">
        <v>50</v>
      </c>
      <c r="F89" s="33"/>
      <c r="G89" s="8"/>
      <c r="H89" s="8"/>
      <c r="I89" s="8"/>
    </row>
    <row r="90" spans="1:10" x14ac:dyDescent="0.2">
      <c r="A90" s="44" t="s">
        <v>65</v>
      </c>
      <c r="B90" s="33"/>
      <c r="C90" s="33"/>
      <c r="D90" s="33"/>
      <c r="E90" s="78">
        <v>30</v>
      </c>
      <c r="F90" s="33"/>
      <c r="G90" s="8"/>
      <c r="H90" s="8"/>
      <c r="I90" s="8"/>
    </row>
    <row r="91" spans="1:10" x14ac:dyDescent="0.2">
      <c r="A91" s="44"/>
      <c r="B91" s="33"/>
      <c r="C91" s="33"/>
      <c r="D91" s="33"/>
      <c r="E91" s="78"/>
      <c r="F91" s="33"/>
      <c r="G91" s="8"/>
      <c r="H91" s="8"/>
      <c r="I91" s="8"/>
    </row>
    <row r="92" spans="1:10" x14ac:dyDescent="0.2">
      <c r="A92" s="46" t="s">
        <v>41</v>
      </c>
      <c r="C92" s="33"/>
      <c r="D92" s="33"/>
      <c r="E92" s="78"/>
      <c r="F92" s="33"/>
      <c r="G92" s="8"/>
      <c r="H92" s="8"/>
      <c r="I92" s="8"/>
    </row>
    <row r="93" spans="1:10" x14ac:dyDescent="0.2">
      <c r="A93" s="33" t="s">
        <v>78</v>
      </c>
      <c r="B93" s="33"/>
      <c r="C93" s="33"/>
      <c r="D93" s="33"/>
      <c r="E93" s="78">
        <v>116</v>
      </c>
      <c r="F93" s="33"/>
      <c r="G93" s="8"/>
      <c r="H93" s="8"/>
      <c r="I93" s="8"/>
    </row>
    <row r="94" spans="1:10" x14ac:dyDescent="0.2">
      <c r="E94" s="78"/>
      <c r="F94" s="44"/>
      <c r="G94" s="8"/>
      <c r="H94" s="8"/>
      <c r="I94" s="8"/>
    </row>
    <row r="95" spans="1:10" x14ac:dyDescent="0.2">
      <c r="A95" s="40" t="s">
        <v>82</v>
      </c>
      <c r="B95" s="33"/>
      <c r="C95" s="33"/>
      <c r="D95" s="33"/>
      <c r="E95" s="78"/>
      <c r="F95" s="33"/>
      <c r="G95" s="8"/>
      <c r="H95" s="8"/>
      <c r="I95" s="8"/>
    </row>
    <row r="96" spans="1:10" x14ac:dyDescent="0.2">
      <c r="A96" s="33" t="s">
        <v>83</v>
      </c>
      <c r="B96" s="33"/>
      <c r="C96" s="33"/>
      <c r="D96" s="33"/>
      <c r="E96" s="78">
        <v>55</v>
      </c>
      <c r="F96" s="33"/>
      <c r="G96" s="8"/>
      <c r="H96" s="8"/>
      <c r="I96" s="8"/>
    </row>
    <row r="97" spans="1:10" x14ac:dyDescent="0.2">
      <c r="A97" s="33"/>
      <c r="B97" s="33"/>
      <c r="C97" s="33"/>
      <c r="D97" s="33"/>
      <c r="E97" s="11"/>
    </row>
    <row r="98" spans="1:10" x14ac:dyDescent="0.2">
      <c r="A98" s="40" t="s">
        <v>50</v>
      </c>
      <c r="B98" s="40"/>
      <c r="C98" s="33"/>
      <c r="D98" s="33"/>
      <c r="E98" s="78"/>
      <c r="F98" s="33"/>
      <c r="J98" s="8"/>
    </row>
    <row r="99" spans="1:10" x14ac:dyDescent="0.2">
      <c r="A99" s="33" t="s">
        <v>72</v>
      </c>
      <c r="B99" s="33"/>
      <c r="E99" s="11">
        <v>250</v>
      </c>
    </row>
    <row r="100" spans="1:10" x14ac:dyDescent="0.2">
      <c r="A100" s="33"/>
      <c r="B100" s="33"/>
      <c r="E100" s="11"/>
    </row>
    <row r="101" spans="1:10" x14ac:dyDescent="0.2">
      <c r="A101" s="8" t="s">
        <v>89</v>
      </c>
      <c r="B101" s="33"/>
      <c r="C101" s="11"/>
      <c r="D101" s="11"/>
    </row>
    <row r="102" spans="1:10" x14ac:dyDescent="0.2">
      <c r="A102" s="8" t="s">
        <v>90</v>
      </c>
      <c r="B102" s="33"/>
      <c r="C102" s="11"/>
      <c r="D102" s="11"/>
    </row>
    <row r="103" spans="1:10" x14ac:dyDescent="0.2">
      <c r="A103" t="s">
        <v>91</v>
      </c>
    </row>
    <row r="104" spans="1:10" x14ac:dyDescent="0.2">
      <c r="A104" s="8" t="s">
        <v>88</v>
      </c>
      <c r="B104" s="33"/>
      <c r="D104" s="11"/>
      <c r="J104" s="8"/>
    </row>
    <row r="105" spans="1:10" x14ac:dyDescent="0.2">
      <c r="A105" t="s">
        <v>86</v>
      </c>
    </row>
    <row r="106" spans="1:10" x14ac:dyDescent="0.2">
      <c r="A106" t="s">
        <v>87</v>
      </c>
    </row>
    <row r="107" spans="1:10" x14ac:dyDescent="0.2">
      <c r="A107" s="84">
        <v>44860</v>
      </c>
    </row>
    <row r="108" spans="1:10" x14ac:dyDescent="0.2">
      <c r="A108" s="47"/>
      <c r="B108" s="33"/>
    </row>
    <row r="110" spans="1:10" x14ac:dyDescent="0.2">
      <c r="C110" s="8"/>
      <c r="D110" s="8"/>
      <c r="E110" s="27" t="s">
        <v>42</v>
      </c>
      <c r="F110" s="33"/>
    </row>
    <row r="111" spans="1:10" x14ac:dyDescent="0.2">
      <c r="E111" s="48" t="s">
        <v>43</v>
      </c>
    </row>
  </sheetData>
  <pageMargins left="0.25" right="0.25" top="0.75" bottom="0.75" header="0.3" footer="0.3"/>
  <pageSetup paperSize="9" scale="85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98" workbookViewId="0"/>
  </sheetViews>
  <sheetFormatPr defaultRowHeight="12.75" x14ac:dyDescent="0.2"/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Nejdek </vt:lpstr>
      <vt:lpstr>List3</vt:lpstr>
      <vt:lpstr>List4</vt:lpstr>
      <vt:lpstr>List5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Považajová</dc:creator>
  <cp:lastModifiedBy>Jana Považajová</cp:lastModifiedBy>
  <cp:lastPrinted>2021-05-24T10:12:04Z</cp:lastPrinted>
  <dcterms:created xsi:type="dcterms:W3CDTF">2013-04-22T15:17:53Z</dcterms:created>
  <dcterms:modified xsi:type="dcterms:W3CDTF">2022-11-03T07:32:41Z</dcterms:modified>
</cp:coreProperties>
</file>